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pernicová\"/>
    </mc:Choice>
  </mc:AlternateContent>
  <xr:revisionPtr revIDLastSave="0" documentId="13_ncr:1_{B362DA7C-73A7-461B-8EA4-C3868EFC6A2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am 1" sheetId="2" r:id="rId1"/>
    <sheet name="zam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" l="1"/>
  <c r="E34" i="2"/>
  <c r="D34" i="2"/>
  <c r="C34" i="2"/>
  <c r="G33" i="2"/>
  <c r="G32" i="2"/>
  <c r="G31" i="2"/>
  <c r="G30" i="2"/>
  <c r="G29" i="2"/>
  <c r="G28" i="2"/>
  <c r="G27" i="2"/>
  <c r="G26" i="2"/>
  <c r="H24" i="2"/>
  <c r="F24" i="2"/>
  <c r="F35" i="2" s="1"/>
  <c r="E24" i="2"/>
  <c r="E35" i="2" s="1"/>
  <c r="D24" i="2"/>
  <c r="C24" i="2"/>
  <c r="G24" i="2" s="1"/>
  <c r="G23" i="2"/>
  <c r="I23" i="2" s="1"/>
  <c r="G22" i="2"/>
  <c r="G21" i="2"/>
  <c r="G20" i="2"/>
  <c r="I20" i="2" s="1"/>
  <c r="G19" i="2"/>
  <c r="I19" i="2" s="1"/>
  <c r="G18" i="2"/>
  <c r="I18" i="2" s="1"/>
  <c r="G17" i="2"/>
  <c r="I17" i="2" s="1"/>
  <c r="G16" i="2"/>
  <c r="G15" i="2"/>
  <c r="G14" i="2"/>
  <c r="G13" i="2"/>
  <c r="I13" i="2" s="1"/>
  <c r="G12" i="2"/>
  <c r="G11" i="2"/>
  <c r="G10" i="2"/>
  <c r="G9" i="2"/>
  <c r="I9" i="2" s="1"/>
  <c r="G8" i="2"/>
  <c r="G7" i="2"/>
  <c r="G6" i="2"/>
  <c r="G5" i="2"/>
  <c r="I5" i="2" s="1"/>
  <c r="G33" i="1"/>
  <c r="G32" i="1"/>
  <c r="G31" i="1"/>
  <c r="G7" i="1"/>
  <c r="H24" i="1"/>
  <c r="G10" i="1"/>
  <c r="F34" i="1"/>
  <c r="E34" i="1"/>
  <c r="D34" i="1"/>
  <c r="C34" i="1"/>
  <c r="F24" i="1"/>
  <c r="E24" i="1"/>
  <c r="D24" i="1"/>
  <c r="C24" i="1"/>
  <c r="G27" i="1"/>
  <c r="G26" i="1"/>
  <c r="G19" i="1"/>
  <c r="I19" i="1" s="1"/>
  <c r="G22" i="1"/>
  <c r="G18" i="1"/>
  <c r="I18" i="1" s="1"/>
  <c r="G16" i="1"/>
  <c r="G12" i="1"/>
  <c r="G23" i="1"/>
  <c r="I23" i="1" s="1"/>
  <c r="G28" i="1"/>
  <c r="G29" i="1"/>
  <c r="G30" i="1"/>
  <c r="G21" i="1"/>
  <c r="G6" i="1"/>
  <c r="G8" i="1"/>
  <c r="G9" i="1"/>
  <c r="G11" i="1"/>
  <c r="G13" i="1"/>
  <c r="G14" i="1"/>
  <c r="G15" i="1"/>
  <c r="G17" i="1"/>
  <c r="I17" i="1" s="1"/>
  <c r="G20" i="1"/>
  <c r="I20" i="1" s="1"/>
  <c r="G5" i="1"/>
  <c r="I5" i="1" s="1"/>
  <c r="D35" i="2" l="1"/>
  <c r="I21" i="2"/>
  <c r="I26" i="2"/>
  <c r="I28" i="2"/>
  <c r="I6" i="2"/>
  <c r="I24" i="2" s="1"/>
  <c r="G34" i="2"/>
  <c r="C35" i="2"/>
  <c r="G35" i="2" s="1"/>
  <c r="I31" i="1"/>
  <c r="D35" i="1"/>
  <c r="E35" i="1"/>
  <c r="F35" i="1"/>
  <c r="I9" i="1"/>
  <c r="G34" i="1"/>
  <c r="C35" i="1"/>
  <c r="I28" i="1"/>
  <c r="I21" i="1"/>
  <c r="I6" i="1"/>
  <c r="I13" i="1"/>
  <c r="I26" i="1"/>
  <c r="G24" i="1"/>
  <c r="I24" i="1" l="1"/>
  <c r="G35" i="1"/>
</calcChain>
</file>

<file path=xl/sharedStrings.xml><?xml version="1.0" encoding="utf-8"?>
<sst xmlns="http://schemas.openxmlformats.org/spreadsheetml/2006/main" count="154" uniqueCount="70">
  <si>
    <t>Anglický jazyk</t>
  </si>
  <si>
    <t>Učební plán studijního oboru Technické lyceum 78-42-M/01</t>
  </si>
  <si>
    <t>Všeobecné předměty</t>
  </si>
  <si>
    <t>Český jazyk a literatura</t>
  </si>
  <si>
    <t>Dějepis</t>
  </si>
  <si>
    <t>Fyzika</t>
  </si>
  <si>
    <t>Chemie</t>
  </si>
  <si>
    <t>Zeměpis</t>
  </si>
  <si>
    <t>Matematika</t>
  </si>
  <si>
    <t>Tělesná výchova</t>
  </si>
  <si>
    <t>Odborné předměty</t>
  </si>
  <si>
    <t>Ekonomika</t>
  </si>
  <si>
    <t>Technická fyzika</t>
  </si>
  <si>
    <t>Technické kreslení</t>
  </si>
  <si>
    <t>Deskriptivní geometrie</t>
  </si>
  <si>
    <t>CAD systémy</t>
  </si>
  <si>
    <t>Technická mechanika</t>
  </si>
  <si>
    <t>RVP hodin</t>
  </si>
  <si>
    <t>Odborný anglický jazyk</t>
  </si>
  <si>
    <t>Aplikovaná matematika</t>
  </si>
  <si>
    <t>Jazykové vzdělávání - český jazyk</t>
  </si>
  <si>
    <t>Jazykové vzdělávání - cizí jazyk</t>
  </si>
  <si>
    <t>Přírodovědné vzdělávání</t>
  </si>
  <si>
    <t>Úvod do světa práce</t>
  </si>
  <si>
    <t>Grafická komunikace a průmyslový design</t>
  </si>
  <si>
    <t>Biologie</t>
  </si>
  <si>
    <t>Ekologie</t>
  </si>
  <si>
    <t>Matematické vzdělávání</t>
  </si>
  <si>
    <t>Vzdělávání v IKT</t>
  </si>
  <si>
    <t>Informační a komunikační technologie</t>
  </si>
  <si>
    <t>Programování</t>
  </si>
  <si>
    <t>Ekonomické vzdělávání</t>
  </si>
  <si>
    <t>Společensko - vědní vzdělávání</t>
  </si>
  <si>
    <t>Společensko - vědní základ</t>
  </si>
  <si>
    <t>Estetické vzdělávání</t>
  </si>
  <si>
    <t>Cizí jazyk 2 (RJ nebo NJ)</t>
  </si>
  <si>
    <t>Vzdělávání pro zdraví</t>
  </si>
  <si>
    <t>celkem ŠVP</t>
  </si>
  <si>
    <t>změna +/-</t>
  </si>
  <si>
    <t>Celkový počet hodin</t>
  </si>
  <si>
    <t xml:space="preserve">součet </t>
  </si>
  <si>
    <t>skupina RVP</t>
  </si>
  <si>
    <t>Mgr. Plešáková</t>
  </si>
  <si>
    <t>Mgr. Kaňa</t>
  </si>
  <si>
    <t>Mgr. Ivan</t>
  </si>
  <si>
    <t>Mgr. Palátová</t>
  </si>
  <si>
    <t>Mgr. Chalupová</t>
  </si>
  <si>
    <t>Mgr. Bobrovský</t>
  </si>
  <si>
    <t>Mgr. Ottová</t>
  </si>
  <si>
    <t>Ing. Králíková</t>
  </si>
  <si>
    <t>Mgr. Přichystalová</t>
  </si>
  <si>
    <t>Mgr. Vágnerová</t>
  </si>
  <si>
    <t>Ing. Sedláčková</t>
  </si>
  <si>
    <t>Mgr. Váně</t>
  </si>
  <si>
    <t>Ing. Vogtová</t>
  </si>
  <si>
    <t>Silnoproudá elektrotechnika</t>
  </si>
  <si>
    <t>Mechatronika</t>
  </si>
  <si>
    <t>Ing. Vyhňák</t>
  </si>
  <si>
    <t>Ing. Kubátová</t>
  </si>
  <si>
    <t>Ing. Václavík</t>
  </si>
  <si>
    <t>Ing. Kružík, Ing. Raputová</t>
  </si>
  <si>
    <t>Ing. Nováková, Ing. Lang</t>
  </si>
  <si>
    <t>Základy strojírenství</t>
  </si>
  <si>
    <t>Základy elektrotechniky</t>
  </si>
  <si>
    <t>Ing. Brančíková, Ing. Volavý</t>
  </si>
  <si>
    <t>Disponibilní hodiny</t>
  </si>
  <si>
    <t>Ing. Valouch, Ing. Florián</t>
  </si>
  <si>
    <t>Ing.  Suchomel, Ing. Kružík</t>
  </si>
  <si>
    <t>poče týdenních vyučovacích hodin</t>
  </si>
  <si>
    <t>Technická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</si>
</sst>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7" xfId="0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2" fillId="2" borderId="5" xfId="0" applyFont="1" applyFill="1" applyBorder="1" applyAlignment="1">
      <alignment horizontal="left" vertical="top" wrapText="1" indent="18"/>
    </xf>
    <xf numFmtId="0" fontId="2" fillId="2" borderId="13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 indent="18"/>
    </xf>
    <xf numFmtId="0" fontId="2" fillId="2" borderId="19" xfId="0" applyFont="1" applyFill="1" applyBorder="1" applyAlignment="1">
      <alignment horizontal="left" vertical="top" wrapText="1" indent="18"/>
    </xf>
    <xf numFmtId="0" fontId="2" fillId="2" borderId="12" xfId="0" applyFont="1" applyFill="1" applyBorder="1" applyAlignment="1">
      <alignment horizontal="left" vertical="top" wrapText="1" indent="18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A1F8-1540-4A32-8023-09CAA1518285}">
  <dimension ref="A1:J36"/>
  <sheetViews>
    <sheetView workbookViewId="0">
      <selection activeCell="B33" sqref="B33"/>
    </sheetView>
  </sheetViews>
  <sheetFormatPr defaultRowHeight="15" customHeight="1" x14ac:dyDescent="0.25"/>
  <cols>
    <col min="1" max="1" width="23.42578125" style="10" customWidth="1"/>
    <col min="2" max="2" width="35.28515625" style="6" bestFit="1" customWidth="1"/>
    <col min="3" max="6" width="5.7109375" style="7" customWidth="1"/>
    <col min="7" max="7" width="13.42578125" style="7" customWidth="1"/>
    <col min="8" max="8" width="9" style="7" hidden="1" customWidth="1"/>
    <col min="9" max="9" width="9.7109375" style="7" hidden="1" customWidth="1"/>
    <col min="10" max="10" width="1.42578125" style="8" hidden="1" customWidth="1"/>
    <col min="11" max="11" width="27.42578125" style="6" customWidth="1"/>
    <col min="12" max="16384" width="9.140625" style="6"/>
  </cols>
  <sheetData>
    <row r="1" spans="1:10" ht="15" customHeight="1" x14ac:dyDescent="0.25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x14ac:dyDescent="0.25">
      <c r="B2" s="42" t="s">
        <v>68</v>
      </c>
      <c r="C2" s="42"/>
      <c r="D2" s="42"/>
      <c r="E2" s="42"/>
      <c r="F2" s="42"/>
      <c r="G2" s="42"/>
      <c r="H2" s="42"/>
      <c r="I2" s="42"/>
      <c r="J2" s="42"/>
    </row>
    <row r="3" spans="1:10" ht="15" customHeight="1" x14ac:dyDescent="0.25">
      <c r="B3" s="29"/>
      <c r="C3" s="18">
        <v>1</v>
      </c>
      <c r="D3" s="18">
        <v>2</v>
      </c>
      <c r="E3" s="18">
        <v>3</v>
      </c>
      <c r="F3" s="18">
        <v>4</v>
      </c>
      <c r="G3" s="18" t="s">
        <v>37</v>
      </c>
      <c r="H3" s="18" t="s">
        <v>17</v>
      </c>
      <c r="I3" s="19" t="s">
        <v>38</v>
      </c>
      <c r="J3" s="30"/>
    </row>
    <row r="4" spans="1:10" ht="15" customHeight="1" x14ac:dyDescent="0.25">
      <c r="A4" s="10" t="s">
        <v>41</v>
      </c>
      <c r="B4" s="38" t="s">
        <v>2</v>
      </c>
      <c r="C4" s="39"/>
      <c r="D4" s="39"/>
      <c r="E4" s="39"/>
      <c r="F4" s="39"/>
      <c r="G4" s="39"/>
      <c r="H4" s="39"/>
      <c r="I4" s="39"/>
      <c r="J4" s="39"/>
    </row>
    <row r="5" spans="1:10" ht="15" customHeight="1" x14ac:dyDescent="0.25">
      <c r="A5" s="12" t="s">
        <v>20</v>
      </c>
      <c r="B5" s="13" t="s">
        <v>3</v>
      </c>
      <c r="C5" s="1">
        <v>1</v>
      </c>
      <c r="D5" s="1">
        <v>1</v>
      </c>
      <c r="E5" s="1">
        <v>2</v>
      </c>
      <c r="F5" s="1">
        <v>2</v>
      </c>
      <c r="G5" s="1">
        <f>(C5+D5+E5+F5)</f>
        <v>6</v>
      </c>
      <c r="H5" s="1">
        <v>6</v>
      </c>
      <c r="I5" s="2">
        <f>(G5-H5)</f>
        <v>0</v>
      </c>
      <c r="J5" s="3" t="s">
        <v>42</v>
      </c>
    </row>
    <row r="6" spans="1:10" ht="15" customHeight="1" x14ac:dyDescent="0.25">
      <c r="A6" s="14" t="s">
        <v>21</v>
      </c>
      <c r="B6" s="13" t="s">
        <v>0</v>
      </c>
      <c r="C6" s="1">
        <v>3</v>
      </c>
      <c r="D6" s="1">
        <v>3</v>
      </c>
      <c r="E6" s="1">
        <v>3</v>
      </c>
      <c r="F6" s="1">
        <v>3</v>
      </c>
      <c r="G6" s="1">
        <f t="shared" ref="G6:G20" si="0">(C6+D6+E6+F6)</f>
        <v>12</v>
      </c>
      <c r="H6" s="31">
        <v>21</v>
      </c>
      <c r="I6" s="34">
        <f>(G6+G7+G8-H6)</f>
        <v>1</v>
      </c>
      <c r="J6" s="3" t="s">
        <v>43</v>
      </c>
    </row>
    <row r="7" spans="1:10" ht="15" customHeight="1" x14ac:dyDescent="0.25">
      <c r="A7" s="16"/>
      <c r="B7" s="13" t="s">
        <v>18</v>
      </c>
      <c r="C7" s="1"/>
      <c r="D7" s="1"/>
      <c r="E7" s="1"/>
      <c r="F7" s="1">
        <v>2</v>
      </c>
      <c r="G7" s="1">
        <f t="shared" si="0"/>
        <v>2</v>
      </c>
      <c r="H7" s="32"/>
      <c r="I7" s="35"/>
      <c r="J7" s="3" t="s">
        <v>44</v>
      </c>
    </row>
    <row r="8" spans="1:10" ht="15" customHeight="1" x14ac:dyDescent="0.25">
      <c r="A8" s="17"/>
      <c r="B8" s="13" t="s">
        <v>35</v>
      </c>
      <c r="C8" s="1">
        <v>2</v>
      </c>
      <c r="D8" s="1">
        <v>2</v>
      </c>
      <c r="E8" s="1">
        <v>2</v>
      </c>
      <c r="F8" s="1">
        <v>2</v>
      </c>
      <c r="G8" s="1">
        <f t="shared" si="0"/>
        <v>8</v>
      </c>
      <c r="H8" s="33"/>
      <c r="I8" s="36"/>
      <c r="J8" s="3" t="s">
        <v>45</v>
      </c>
    </row>
    <row r="9" spans="1:10" ht="15" customHeight="1" x14ac:dyDescent="0.25">
      <c r="A9" s="14" t="s">
        <v>32</v>
      </c>
      <c r="B9" s="13" t="s">
        <v>4</v>
      </c>
      <c r="C9" s="1">
        <v>2</v>
      </c>
      <c r="D9" s="1"/>
      <c r="E9" s="1"/>
      <c r="F9" s="1"/>
      <c r="G9" s="1">
        <f t="shared" si="0"/>
        <v>2</v>
      </c>
      <c r="H9" s="31">
        <v>5</v>
      </c>
      <c r="I9" s="34">
        <f>(G9+G10+G11+G12-H9)</f>
        <v>4</v>
      </c>
      <c r="J9" s="3" t="s">
        <v>46</v>
      </c>
    </row>
    <row r="10" spans="1:10" ht="15" customHeight="1" x14ac:dyDescent="0.25">
      <c r="A10" s="16"/>
      <c r="B10" s="13" t="s">
        <v>7</v>
      </c>
      <c r="C10" s="1"/>
      <c r="D10" s="1">
        <v>2</v>
      </c>
      <c r="E10" s="1"/>
      <c r="F10" s="1"/>
      <c r="G10" s="1">
        <f t="shared" si="0"/>
        <v>2</v>
      </c>
      <c r="H10" s="32"/>
      <c r="I10" s="35"/>
      <c r="J10" s="3" t="s">
        <v>47</v>
      </c>
    </row>
    <row r="11" spans="1:10" ht="15" customHeight="1" x14ac:dyDescent="0.25">
      <c r="A11" s="16"/>
      <c r="B11" s="13" t="s">
        <v>33</v>
      </c>
      <c r="C11" s="1">
        <v>1</v>
      </c>
      <c r="D11" s="1">
        <v>1</v>
      </c>
      <c r="E11" s="1">
        <v>1</v>
      </c>
      <c r="F11" s="1">
        <v>1</v>
      </c>
      <c r="G11" s="1">
        <f t="shared" si="0"/>
        <v>4</v>
      </c>
      <c r="H11" s="32"/>
      <c r="I11" s="35"/>
      <c r="J11" s="3" t="s">
        <v>46</v>
      </c>
    </row>
    <row r="12" spans="1:10" ht="15" customHeight="1" x14ac:dyDescent="0.25">
      <c r="A12" s="17"/>
      <c r="B12" s="13" t="s">
        <v>23</v>
      </c>
      <c r="C12" s="1"/>
      <c r="D12" s="1"/>
      <c r="E12" s="1"/>
      <c r="F12" s="1">
        <v>1</v>
      </c>
      <c r="G12" s="1">
        <f t="shared" si="0"/>
        <v>1</v>
      </c>
      <c r="H12" s="33"/>
      <c r="I12" s="36"/>
      <c r="J12" s="3" t="s">
        <v>48</v>
      </c>
    </row>
    <row r="13" spans="1:10" ht="15" customHeight="1" x14ac:dyDescent="0.25">
      <c r="A13" s="14" t="s">
        <v>22</v>
      </c>
      <c r="B13" s="13" t="s">
        <v>5</v>
      </c>
      <c r="C13" s="1">
        <v>3</v>
      </c>
      <c r="D13" s="1">
        <v>3</v>
      </c>
      <c r="E13" s="1">
        <v>2</v>
      </c>
      <c r="F13" s="1">
        <v>2</v>
      </c>
      <c r="G13" s="1">
        <f t="shared" si="0"/>
        <v>10</v>
      </c>
      <c r="H13" s="31">
        <v>20</v>
      </c>
      <c r="I13" s="34">
        <f>(G13+G14+G15+G16-H13)</f>
        <v>0</v>
      </c>
      <c r="J13" s="3"/>
    </row>
    <row r="14" spans="1:10" ht="15" customHeight="1" x14ac:dyDescent="0.25">
      <c r="A14" s="16"/>
      <c r="B14" s="13" t="s">
        <v>6</v>
      </c>
      <c r="C14" s="1">
        <v>2</v>
      </c>
      <c r="D14" s="1">
        <v>2</v>
      </c>
      <c r="E14" s="1">
        <v>2</v>
      </c>
      <c r="F14" s="1"/>
      <c r="G14" s="1">
        <f t="shared" si="0"/>
        <v>6</v>
      </c>
      <c r="H14" s="32"/>
      <c r="I14" s="35"/>
      <c r="J14" s="3" t="s">
        <v>49</v>
      </c>
    </row>
    <row r="15" spans="1:10" ht="15" customHeight="1" x14ac:dyDescent="0.25">
      <c r="A15" s="16"/>
      <c r="B15" s="13" t="s">
        <v>26</v>
      </c>
      <c r="C15" s="1">
        <v>1</v>
      </c>
      <c r="D15" s="1"/>
      <c r="E15" s="1"/>
      <c r="F15" s="1"/>
      <c r="G15" s="1">
        <f t="shared" si="0"/>
        <v>1</v>
      </c>
      <c r="H15" s="32"/>
      <c r="I15" s="35"/>
      <c r="J15" s="3" t="s">
        <v>50</v>
      </c>
    </row>
    <row r="16" spans="1:10" ht="15" customHeight="1" x14ac:dyDescent="0.25">
      <c r="A16" s="17"/>
      <c r="B16" s="13" t="s">
        <v>25</v>
      </c>
      <c r="C16" s="1">
        <v>3</v>
      </c>
      <c r="D16" s="1"/>
      <c r="E16" s="1"/>
      <c r="F16" s="1"/>
      <c r="G16" s="1">
        <f t="shared" si="0"/>
        <v>3</v>
      </c>
      <c r="H16" s="33"/>
      <c r="I16" s="36"/>
      <c r="J16" s="3" t="s">
        <v>50</v>
      </c>
    </row>
    <row r="17" spans="1:10" ht="15" customHeight="1" x14ac:dyDescent="0.25">
      <c r="A17" s="12" t="s">
        <v>27</v>
      </c>
      <c r="B17" s="13" t="s">
        <v>8</v>
      </c>
      <c r="C17" s="1">
        <v>3</v>
      </c>
      <c r="D17" s="1">
        <v>3</v>
      </c>
      <c r="E17" s="1">
        <v>4</v>
      </c>
      <c r="F17" s="1">
        <v>4</v>
      </c>
      <c r="G17" s="1">
        <f t="shared" si="0"/>
        <v>14</v>
      </c>
      <c r="H17" s="1">
        <v>12</v>
      </c>
      <c r="I17" s="2">
        <f>(G17-H17)</f>
        <v>2</v>
      </c>
      <c r="J17" s="3" t="s">
        <v>50</v>
      </c>
    </row>
    <row r="18" spans="1:10" ht="15" customHeight="1" x14ac:dyDescent="0.25">
      <c r="A18" s="12" t="s">
        <v>19</v>
      </c>
      <c r="B18" s="13" t="s">
        <v>19</v>
      </c>
      <c r="C18" s="1"/>
      <c r="D18" s="1"/>
      <c r="E18" s="1"/>
      <c r="F18" s="1">
        <v>2</v>
      </c>
      <c r="G18" s="1">
        <f t="shared" si="0"/>
        <v>2</v>
      </c>
      <c r="H18" s="1">
        <v>2</v>
      </c>
      <c r="I18" s="2">
        <f>(G18-H18)</f>
        <v>0</v>
      </c>
      <c r="J18" s="3" t="s">
        <v>50</v>
      </c>
    </row>
    <row r="19" spans="1:10" ht="15" customHeight="1" x14ac:dyDescent="0.25">
      <c r="A19" s="12" t="s">
        <v>34</v>
      </c>
      <c r="B19" s="13" t="s">
        <v>3</v>
      </c>
      <c r="C19" s="1">
        <v>2</v>
      </c>
      <c r="D19" s="1">
        <v>2</v>
      </c>
      <c r="E19" s="1">
        <v>1</v>
      </c>
      <c r="F19" s="1">
        <v>1</v>
      </c>
      <c r="G19" s="1">
        <f t="shared" si="0"/>
        <v>6</v>
      </c>
      <c r="H19" s="1">
        <v>5</v>
      </c>
      <c r="I19" s="2">
        <f>(G19-H19)</f>
        <v>1</v>
      </c>
      <c r="J19" s="3" t="s">
        <v>42</v>
      </c>
    </row>
    <row r="20" spans="1:10" ht="15" customHeight="1" x14ac:dyDescent="0.25">
      <c r="A20" s="12" t="s">
        <v>36</v>
      </c>
      <c r="B20" s="13" t="s">
        <v>9</v>
      </c>
      <c r="C20" s="1">
        <v>2</v>
      </c>
      <c r="D20" s="1">
        <v>2</v>
      </c>
      <c r="E20" s="1">
        <v>2</v>
      </c>
      <c r="F20" s="1">
        <v>2</v>
      </c>
      <c r="G20" s="1">
        <f t="shared" si="0"/>
        <v>8</v>
      </c>
      <c r="H20" s="1">
        <v>8</v>
      </c>
      <c r="I20" s="2">
        <f>(G20-H20)</f>
        <v>0</v>
      </c>
      <c r="J20" s="3" t="s">
        <v>53</v>
      </c>
    </row>
    <row r="21" spans="1:10" ht="15" customHeight="1" x14ac:dyDescent="0.25">
      <c r="A21" s="14" t="s">
        <v>28</v>
      </c>
      <c r="B21" s="13" t="s">
        <v>29</v>
      </c>
      <c r="C21" s="1">
        <v>3</v>
      </c>
      <c r="D21" s="1">
        <v>3</v>
      </c>
      <c r="E21" s="1"/>
      <c r="F21" s="1"/>
      <c r="G21" s="1">
        <f>(C21+D21+E21+F21)</f>
        <v>6</v>
      </c>
      <c r="H21" s="31">
        <v>10</v>
      </c>
      <c r="I21" s="34">
        <f>(H21-G21-G22)</f>
        <v>0</v>
      </c>
      <c r="J21" s="3" t="s">
        <v>52</v>
      </c>
    </row>
    <row r="22" spans="1:10" ht="15" customHeight="1" x14ac:dyDescent="0.25">
      <c r="A22" s="17"/>
      <c r="B22" s="13" t="s">
        <v>30</v>
      </c>
      <c r="C22" s="1"/>
      <c r="D22" s="1"/>
      <c r="E22" s="1">
        <v>2</v>
      </c>
      <c r="F22" s="1">
        <v>2</v>
      </c>
      <c r="G22" s="1">
        <f>(C22+D22+E22+F22)</f>
        <v>4</v>
      </c>
      <c r="H22" s="33"/>
      <c r="I22" s="36"/>
      <c r="J22" s="3" t="s">
        <v>57</v>
      </c>
    </row>
    <row r="23" spans="1:10" ht="15" customHeight="1" x14ac:dyDescent="0.25">
      <c r="A23" s="12" t="s">
        <v>31</v>
      </c>
      <c r="B23" s="13" t="s">
        <v>11</v>
      </c>
      <c r="C23" s="1"/>
      <c r="D23" s="1"/>
      <c r="E23" s="1">
        <v>1</v>
      </c>
      <c r="F23" s="1">
        <v>2</v>
      </c>
      <c r="G23" s="1">
        <f>(C23+D23+E23+F23)</f>
        <v>3</v>
      </c>
      <c r="H23" s="1">
        <v>3</v>
      </c>
      <c r="I23" s="2">
        <f>(G23-H23)</f>
        <v>0</v>
      </c>
      <c r="J23" s="3" t="s">
        <v>54</v>
      </c>
    </row>
    <row r="24" spans="1:10" ht="15" customHeight="1" x14ac:dyDescent="0.25">
      <c r="A24" s="11"/>
      <c r="B24" s="4" t="s">
        <v>40</v>
      </c>
      <c r="C24" s="5">
        <f>SUM(C5:C23)</f>
        <v>28</v>
      </c>
      <c r="D24" s="5">
        <f>SUM(D5:D23)</f>
        <v>24</v>
      </c>
      <c r="E24" s="5">
        <f>SUM(E5:E23)</f>
        <v>22</v>
      </c>
      <c r="F24" s="5">
        <f>SUM(F5:F23)</f>
        <v>26</v>
      </c>
      <c r="G24" s="1">
        <f>(C24+D24+E24+F24)</f>
        <v>100</v>
      </c>
      <c r="H24" s="1">
        <f>SUM(H5:H23)</f>
        <v>92</v>
      </c>
      <c r="I24" s="1">
        <f>SUM(I5:I23)</f>
        <v>8</v>
      </c>
      <c r="J24" s="3"/>
    </row>
    <row r="25" spans="1:10" ht="15" customHeight="1" x14ac:dyDescent="0.25">
      <c r="A25" s="11"/>
      <c r="B25" s="38" t="s">
        <v>10</v>
      </c>
      <c r="C25" s="39"/>
      <c r="D25" s="39"/>
      <c r="E25" s="39"/>
      <c r="F25" s="39"/>
      <c r="G25" s="39"/>
      <c r="H25" s="39"/>
      <c r="I25" s="39"/>
      <c r="J25" s="39"/>
    </row>
    <row r="26" spans="1:10" ht="15" customHeight="1" x14ac:dyDescent="0.25">
      <c r="A26" s="14" t="s">
        <v>12</v>
      </c>
      <c r="B26" s="20" t="s">
        <v>62</v>
      </c>
      <c r="C26" s="21">
        <v>1</v>
      </c>
      <c r="D26" s="21">
        <v>1</v>
      </c>
      <c r="E26" s="21">
        <v>2</v>
      </c>
      <c r="F26" s="21">
        <v>1</v>
      </c>
      <c r="G26" s="1">
        <f>(C26+D26+E26+F26)</f>
        <v>5</v>
      </c>
      <c r="H26" s="31">
        <v>4</v>
      </c>
      <c r="I26" s="34">
        <f>(G26+G27-H26)</f>
        <v>6</v>
      </c>
      <c r="J26" s="3" t="s">
        <v>64</v>
      </c>
    </row>
    <row r="27" spans="1:10" ht="15" customHeight="1" x14ac:dyDescent="0.25">
      <c r="A27" s="17"/>
      <c r="B27" s="20" t="s">
        <v>63</v>
      </c>
      <c r="C27" s="21">
        <v>1</v>
      </c>
      <c r="D27" s="21">
        <v>1</v>
      </c>
      <c r="E27" s="21">
        <v>2</v>
      </c>
      <c r="F27" s="21">
        <v>1</v>
      </c>
      <c r="G27" s="1">
        <f>(C27+D27+E27+F27)</f>
        <v>5</v>
      </c>
      <c r="H27" s="33"/>
      <c r="I27" s="36"/>
      <c r="J27" s="3" t="s">
        <v>66</v>
      </c>
    </row>
    <row r="28" spans="1:10" ht="15" customHeight="1" x14ac:dyDescent="0.25">
      <c r="A28" s="14" t="s">
        <v>24</v>
      </c>
      <c r="B28" s="13" t="s">
        <v>13</v>
      </c>
      <c r="C28" s="1">
        <v>2</v>
      </c>
      <c r="D28" s="1">
        <v>2</v>
      </c>
      <c r="E28" s="1"/>
      <c r="F28" s="1"/>
      <c r="G28" s="1">
        <f t="shared" ref="G28:G33" si="1">(C28+D28+E28+F28)</f>
        <v>4</v>
      </c>
      <c r="H28" s="31">
        <v>12</v>
      </c>
      <c r="I28" s="34">
        <f>(G28+G29+G30-H28)</f>
        <v>0</v>
      </c>
      <c r="J28" s="3" t="s">
        <v>61</v>
      </c>
    </row>
    <row r="29" spans="1:10" ht="15" customHeight="1" x14ac:dyDescent="0.25">
      <c r="A29" s="16"/>
      <c r="B29" s="13" t="s">
        <v>14</v>
      </c>
      <c r="C29" s="1"/>
      <c r="D29" s="1">
        <v>2</v>
      </c>
      <c r="E29" s="1">
        <v>2</v>
      </c>
      <c r="F29" s="1"/>
      <c r="G29" s="1">
        <f t="shared" si="1"/>
        <v>4</v>
      </c>
      <c r="H29" s="32"/>
      <c r="I29" s="35"/>
      <c r="J29" s="3" t="s">
        <v>51</v>
      </c>
    </row>
    <row r="30" spans="1:10" ht="15" customHeight="1" x14ac:dyDescent="0.25">
      <c r="A30" s="17"/>
      <c r="B30" s="22" t="s">
        <v>15</v>
      </c>
      <c r="C30" s="15"/>
      <c r="D30" s="15"/>
      <c r="E30" s="15">
        <v>2</v>
      </c>
      <c r="F30" s="15">
        <v>2</v>
      </c>
      <c r="G30" s="15">
        <f t="shared" si="1"/>
        <v>4</v>
      </c>
      <c r="H30" s="33"/>
      <c r="I30" s="36"/>
      <c r="J30" s="3" t="s">
        <v>67</v>
      </c>
    </row>
    <row r="31" spans="1:10" ht="15" customHeight="1" x14ac:dyDescent="0.25">
      <c r="A31" s="14" t="s">
        <v>65</v>
      </c>
      <c r="B31" s="3" t="s">
        <v>55</v>
      </c>
      <c r="C31" s="23"/>
      <c r="D31" s="23">
        <v>2</v>
      </c>
      <c r="E31" s="23"/>
      <c r="F31" s="23"/>
      <c r="G31" s="23">
        <f t="shared" si="1"/>
        <v>2</v>
      </c>
      <c r="H31" s="37"/>
      <c r="I31" s="35"/>
      <c r="J31" s="3" t="s">
        <v>58</v>
      </c>
    </row>
    <row r="32" spans="1:10" ht="15" customHeight="1" x14ac:dyDescent="0.25">
      <c r="A32" s="16"/>
      <c r="B32" s="24" t="s">
        <v>69</v>
      </c>
      <c r="C32" s="21"/>
      <c r="D32" s="21"/>
      <c r="E32" s="21">
        <v>2</v>
      </c>
      <c r="F32" s="21">
        <v>2</v>
      </c>
      <c r="G32" s="23">
        <f t="shared" si="1"/>
        <v>4</v>
      </c>
      <c r="H32" s="37"/>
      <c r="I32" s="35"/>
      <c r="J32" s="3" t="s">
        <v>60</v>
      </c>
    </row>
    <row r="33" spans="1:10" ht="15" customHeight="1" x14ac:dyDescent="0.25">
      <c r="A33" s="17"/>
      <c r="B33" s="24" t="s">
        <v>56</v>
      </c>
      <c r="C33" s="21"/>
      <c r="D33" s="21"/>
      <c r="E33" s="21">
        <v>2</v>
      </c>
      <c r="F33" s="21">
        <v>2</v>
      </c>
      <c r="G33" s="23">
        <f t="shared" si="1"/>
        <v>4</v>
      </c>
      <c r="H33" s="37"/>
      <c r="I33" s="35"/>
      <c r="J33" s="3" t="s">
        <v>57</v>
      </c>
    </row>
    <row r="34" spans="1:10" ht="15" customHeight="1" x14ac:dyDescent="0.25">
      <c r="B34" s="25" t="s">
        <v>40</v>
      </c>
      <c r="C34" s="26">
        <f>SUM(C26:C33)</f>
        <v>4</v>
      </c>
      <c r="D34" s="26">
        <f>SUM(D26:D33)</f>
        <v>8</v>
      </c>
      <c r="E34" s="26">
        <f>SUM(E26:E33)</f>
        <v>12</v>
      </c>
      <c r="F34" s="26">
        <f>SUM(F26:F33)</f>
        <v>8</v>
      </c>
      <c r="G34" s="26">
        <f>SUM(G26:G33)</f>
        <v>32</v>
      </c>
    </row>
    <row r="35" spans="1:10" ht="15" customHeight="1" x14ac:dyDescent="0.25">
      <c r="B35" s="27" t="s">
        <v>39</v>
      </c>
      <c r="C35" s="28">
        <f>(C24+C34)</f>
        <v>32</v>
      </c>
      <c r="D35" s="28">
        <f>(D24+D34)</f>
        <v>32</v>
      </c>
      <c r="E35" s="28">
        <f>(E24+E34)</f>
        <v>34</v>
      </c>
      <c r="F35" s="28">
        <f>(F24+F34)</f>
        <v>34</v>
      </c>
      <c r="G35" s="28">
        <f>(C35+D35+E35+F35)</f>
        <v>132</v>
      </c>
    </row>
    <row r="36" spans="1:10" ht="15" customHeight="1" x14ac:dyDescent="0.25">
      <c r="G36" s="9"/>
    </row>
  </sheetData>
  <mergeCells count="18">
    <mergeCell ref="H9:H12"/>
    <mergeCell ref="I9:I12"/>
    <mergeCell ref="A1:J1"/>
    <mergeCell ref="B2:J2"/>
    <mergeCell ref="B4:J4"/>
    <mergeCell ref="H6:H8"/>
    <mergeCell ref="I6:I8"/>
    <mergeCell ref="H28:H30"/>
    <mergeCell ref="I28:I30"/>
    <mergeCell ref="H31:H33"/>
    <mergeCell ref="I31:I33"/>
    <mergeCell ref="H13:H16"/>
    <mergeCell ref="I13:I16"/>
    <mergeCell ref="H21:H22"/>
    <mergeCell ref="I21:I22"/>
    <mergeCell ref="B25:J25"/>
    <mergeCell ref="H26:H27"/>
    <mergeCell ref="I26:I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B33" sqref="B33"/>
    </sheetView>
  </sheetViews>
  <sheetFormatPr defaultRowHeight="15" customHeight="1" x14ac:dyDescent="0.25"/>
  <cols>
    <col min="1" max="1" width="23.42578125" style="10" customWidth="1"/>
    <col min="2" max="2" width="35.28515625" style="6" bestFit="1" customWidth="1"/>
    <col min="3" max="6" width="5.7109375" style="7" customWidth="1"/>
    <col min="7" max="7" width="13.42578125" style="7" customWidth="1"/>
    <col min="8" max="8" width="9" style="7" hidden="1" customWidth="1"/>
    <col min="9" max="9" width="9.7109375" style="7" hidden="1" customWidth="1"/>
    <col min="10" max="10" width="31.28515625" style="8" hidden="1" customWidth="1"/>
    <col min="11" max="11" width="27.42578125" style="6" customWidth="1"/>
    <col min="12" max="16384" width="9.140625" style="6"/>
  </cols>
  <sheetData>
    <row r="1" spans="1:10" ht="15" customHeight="1" x14ac:dyDescent="0.25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x14ac:dyDescent="0.25">
      <c r="B2" s="44" t="s">
        <v>68</v>
      </c>
      <c r="C2" s="45"/>
      <c r="D2" s="45"/>
      <c r="E2" s="45"/>
      <c r="F2" s="45"/>
      <c r="G2" s="45"/>
      <c r="H2" s="45"/>
      <c r="I2" s="45"/>
      <c r="J2" s="46"/>
    </row>
    <row r="3" spans="1:10" ht="15" customHeight="1" x14ac:dyDescent="0.25">
      <c r="B3" s="29"/>
      <c r="C3" s="18">
        <v>1</v>
      </c>
      <c r="D3" s="18">
        <v>2</v>
      </c>
      <c r="E3" s="18">
        <v>3</v>
      </c>
      <c r="F3" s="18">
        <v>4</v>
      </c>
      <c r="G3" s="18" t="s">
        <v>37</v>
      </c>
      <c r="H3" s="18" t="s">
        <v>17</v>
      </c>
      <c r="I3" s="19" t="s">
        <v>38</v>
      </c>
      <c r="J3" s="30"/>
    </row>
    <row r="4" spans="1:10" ht="15" customHeight="1" x14ac:dyDescent="0.25">
      <c r="A4" s="10" t="s">
        <v>41</v>
      </c>
      <c r="B4" s="38" t="s">
        <v>2</v>
      </c>
      <c r="C4" s="39"/>
      <c r="D4" s="39"/>
      <c r="E4" s="39"/>
      <c r="F4" s="39"/>
      <c r="G4" s="39"/>
      <c r="H4" s="39"/>
      <c r="I4" s="39"/>
      <c r="J4" s="39"/>
    </row>
    <row r="5" spans="1:10" ht="15" customHeight="1" x14ac:dyDescent="0.25">
      <c r="A5" s="12" t="s">
        <v>20</v>
      </c>
      <c r="B5" s="13" t="s">
        <v>3</v>
      </c>
      <c r="C5" s="1">
        <v>1</v>
      </c>
      <c r="D5" s="1">
        <v>1</v>
      </c>
      <c r="E5" s="1">
        <v>2</v>
      </c>
      <c r="F5" s="1">
        <v>2</v>
      </c>
      <c r="G5" s="1">
        <f>(C5+D5+E5+F5)</f>
        <v>6</v>
      </c>
      <c r="H5" s="1">
        <v>6</v>
      </c>
      <c r="I5" s="2">
        <f>(G5-H5)</f>
        <v>0</v>
      </c>
      <c r="J5" s="3" t="s">
        <v>42</v>
      </c>
    </row>
    <row r="6" spans="1:10" ht="15" customHeight="1" x14ac:dyDescent="0.25">
      <c r="A6" s="14" t="s">
        <v>21</v>
      </c>
      <c r="B6" s="13" t="s">
        <v>0</v>
      </c>
      <c r="C6" s="1">
        <v>3</v>
      </c>
      <c r="D6" s="1">
        <v>3</v>
      </c>
      <c r="E6" s="1">
        <v>3</v>
      </c>
      <c r="F6" s="1">
        <v>3</v>
      </c>
      <c r="G6" s="1">
        <f t="shared" ref="G6:G20" si="0">(C6+D6+E6+F6)</f>
        <v>12</v>
      </c>
      <c r="H6" s="31">
        <v>21</v>
      </c>
      <c r="I6" s="34">
        <f>(G6+G7+G8-H6)</f>
        <v>1</v>
      </c>
      <c r="J6" s="3" t="s">
        <v>43</v>
      </c>
    </row>
    <row r="7" spans="1:10" ht="15" customHeight="1" x14ac:dyDescent="0.25">
      <c r="A7" s="16"/>
      <c r="B7" s="13" t="s">
        <v>18</v>
      </c>
      <c r="C7" s="1"/>
      <c r="D7" s="1"/>
      <c r="E7" s="1"/>
      <c r="F7" s="1">
        <v>2</v>
      </c>
      <c r="G7" s="1">
        <f t="shared" si="0"/>
        <v>2</v>
      </c>
      <c r="H7" s="32"/>
      <c r="I7" s="35"/>
      <c r="J7" s="3" t="s">
        <v>44</v>
      </c>
    </row>
    <row r="8" spans="1:10" ht="15" customHeight="1" x14ac:dyDescent="0.25">
      <c r="A8" s="17"/>
      <c r="B8" s="13" t="s">
        <v>35</v>
      </c>
      <c r="C8" s="1">
        <v>2</v>
      </c>
      <c r="D8" s="1">
        <v>2</v>
      </c>
      <c r="E8" s="1">
        <v>2</v>
      </c>
      <c r="F8" s="1">
        <v>2</v>
      </c>
      <c r="G8" s="1">
        <f t="shared" si="0"/>
        <v>8</v>
      </c>
      <c r="H8" s="33"/>
      <c r="I8" s="36"/>
      <c r="J8" s="3" t="s">
        <v>45</v>
      </c>
    </row>
    <row r="9" spans="1:10" ht="15" customHeight="1" x14ac:dyDescent="0.25">
      <c r="A9" s="14" t="s">
        <v>32</v>
      </c>
      <c r="B9" s="13" t="s">
        <v>4</v>
      </c>
      <c r="C9" s="1">
        <v>2</v>
      </c>
      <c r="D9" s="1"/>
      <c r="E9" s="1"/>
      <c r="F9" s="1"/>
      <c r="G9" s="1">
        <f t="shared" si="0"/>
        <v>2</v>
      </c>
      <c r="H9" s="31">
        <v>5</v>
      </c>
      <c r="I9" s="34">
        <f>(G9+G10+G11+G12-H9)</f>
        <v>4</v>
      </c>
      <c r="J9" s="3" t="s">
        <v>46</v>
      </c>
    </row>
    <row r="10" spans="1:10" ht="15" customHeight="1" x14ac:dyDescent="0.25">
      <c r="A10" s="16"/>
      <c r="B10" s="13" t="s">
        <v>7</v>
      </c>
      <c r="C10" s="1"/>
      <c r="D10" s="1">
        <v>2</v>
      </c>
      <c r="E10" s="1"/>
      <c r="F10" s="1"/>
      <c r="G10" s="1">
        <f t="shared" si="0"/>
        <v>2</v>
      </c>
      <c r="H10" s="32"/>
      <c r="I10" s="35"/>
      <c r="J10" s="3" t="s">
        <v>47</v>
      </c>
    </row>
    <row r="11" spans="1:10" ht="15" customHeight="1" x14ac:dyDescent="0.25">
      <c r="A11" s="16"/>
      <c r="B11" s="13" t="s">
        <v>33</v>
      </c>
      <c r="C11" s="1">
        <v>1</v>
      </c>
      <c r="D11" s="1">
        <v>1</v>
      </c>
      <c r="E11" s="1">
        <v>1</v>
      </c>
      <c r="F11" s="1">
        <v>1</v>
      </c>
      <c r="G11" s="1">
        <f t="shared" si="0"/>
        <v>4</v>
      </c>
      <c r="H11" s="32"/>
      <c r="I11" s="35"/>
      <c r="J11" s="3" t="s">
        <v>46</v>
      </c>
    </row>
    <row r="12" spans="1:10" ht="15" customHeight="1" x14ac:dyDescent="0.25">
      <c r="A12" s="17"/>
      <c r="B12" s="13" t="s">
        <v>23</v>
      </c>
      <c r="C12" s="1"/>
      <c r="D12" s="1"/>
      <c r="E12" s="1"/>
      <c r="F12" s="1">
        <v>1</v>
      </c>
      <c r="G12" s="1">
        <f t="shared" si="0"/>
        <v>1</v>
      </c>
      <c r="H12" s="33"/>
      <c r="I12" s="36"/>
      <c r="J12" s="3" t="s">
        <v>48</v>
      </c>
    </row>
    <row r="13" spans="1:10" ht="15" customHeight="1" x14ac:dyDescent="0.25">
      <c r="A13" s="14" t="s">
        <v>22</v>
      </c>
      <c r="B13" s="13" t="s">
        <v>5</v>
      </c>
      <c r="C13" s="1">
        <v>3</v>
      </c>
      <c r="D13" s="1">
        <v>3</v>
      </c>
      <c r="E13" s="1">
        <v>2</v>
      </c>
      <c r="F13" s="1">
        <v>2</v>
      </c>
      <c r="G13" s="1">
        <f t="shared" si="0"/>
        <v>10</v>
      </c>
      <c r="H13" s="31">
        <v>20</v>
      </c>
      <c r="I13" s="34">
        <f>(G13+G14+G15+G16-H13)</f>
        <v>0</v>
      </c>
      <c r="J13" s="3"/>
    </row>
    <row r="14" spans="1:10" ht="15" customHeight="1" x14ac:dyDescent="0.25">
      <c r="A14" s="16"/>
      <c r="B14" s="13" t="s">
        <v>6</v>
      </c>
      <c r="C14" s="1">
        <v>2</v>
      </c>
      <c r="D14" s="1">
        <v>2</v>
      </c>
      <c r="E14" s="1">
        <v>2</v>
      </c>
      <c r="F14" s="1"/>
      <c r="G14" s="1">
        <f t="shared" si="0"/>
        <v>6</v>
      </c>
      <c r="H14" s="32"/>
      <c r="I14" s="35"/>
      <c r="J14" s="3" t="s">
        <v>49</v>
      </c>
    </row>
    <row r="15" spans="1:10" ht="15" customHeight="1" x14ac:dyDescent="0.25">
      <c r="A15" s="16"/>
      <c r="B15" s="13" t="s">
        <v>26</v>
      </c>
      <c r="C15" s="1">
        <v>1</v>
      </c>
      <c r="D15" s="1"/>
      <c r="E15" s="1"/>
      <c r="F15" s="1"/>
      <c r="G15" s="1">
        <f t="shared" si="0"/>
        <v>1</v>
      </c>
      <c r="H15" s="32"/>
      <c r="I15" s="35"/>
      <c r="J15" s="3" t="s">
        <v>50</v>
      </c>
    </row>
    <row r="16" spans="1:10" ht="15" customHeight="1" x14ac:dyDescent="0.25">
      <c r="A16" s="17"/>
      <c r="B16" s="13" t="s">
        <v>25</v>
      </c>
      <c r="C16" s="1">
        <v>3</v>
      </c>
      <c r="D16" s="1"/>
      <c r="E16" s="1"/>
      <c r="F16" s="1"/>
      <c r="G16" s="1">
        <f t="shared" si="0"/>
        <v>3</v>
      </c>
      <c r="H16" s="33"/>
      <c r="I16" s="36"/>
      <c r="J16" s="3" t="s">
        <v>50</v>
      </c>
    </row>
    <row r="17" spans="1:10" ht="15" customHeight="1" x14ac:dyDescent="0.25">
      <c r="A17" s="12" t="s">
        <v>27</v>
      </c>
      <c r="B17" s="13" t="s">
        <v>8</v>
      </c>
      <c r="C17" s="1">
        <v>3</v>
      </c>
      <c r="D17" s="1">
        <v>3</v>
      </c>
      <c r="E17" s="1">
        <v>4</v>
      </c>
      <c r="F17" s="1">
        <v>4</v>
      </c>
      <c r="G17" s="1">
        <f t="shared" si="0"/>
        <v>14</v>
      </c>
      <c r="H17" s="1">
        <v>12</v>
      </c>
      <c r="I17" s="2">
        <f>(G17-H17)</f>
        <v>2</v>
      </c>
      <c r="J17" s="3" t="s">
        <v>50</v>
      </c>
    </row>
    <row r="18" spans="1:10" ht="15" customHeight="1" x14ac:dyDescent="0.25">
      <c r="A18" s="12" t="s">
        <v>19</v>
      </c>
      <c r="B18" s="13" t="s">
        <v>19</v>
      </c>
      <c r="C18" s="1"/>
      <c r="D18" s="1"/>
      <c r="E18" s="1"/>
      <c r="F18" s="1">
        <v>2</v>
      </c>
      <c r="G18" s="1">
        <f t="shared" si="0"/>
        <v>2</v>
      </c>
      <c r="H18" s="1">
        <v>2</v>
      </c>
      <c r="I18" s="2">
        <f>(G18-H18)</f>
        <v>0</v>
      </c>
      <c r="J18" s="3" t="s">
        <v>50</v>
      </c>
    </row>
    <row r="19" spans="1:10" ht="15" customHeight="1" x14ac:dyDescent="0.25">
      <c r="A19" s="12" t="s">
        <v>34</v>
      </c>
      <c r="B19" s="13" t="s">
        <v>3</v>
      </c>
      <c r="C19" s="1">
        <v>2</v>
      </c>
      <c r="D19" s="1">
        <v>2</v>
      </c>
      <c r="E19" s="1">
        <v>1</v>
      </c>
      <c r="F19" s="1">
        <v>1</v>
      </c>
      <c r="G19" s="1">
        <f t="shared" si="0"/>
        <v>6</v>
      </c>
      <c r="H19" s="1">
        <v>5</v>
      </c>
      <c r="I19" s="2">
        <f>(G19-H19)</f>
        <v>1</v>
      </c>
      <c r="J19" s="3" t="s">
        <v>42</v>
      </c>
    </row>
    <row r="20" spans="1:10" ht="15" customHeight="1" x14ac:dyDescent="0.25">
      <c r="A20" s="12" t="s">
        <v>36</v>
      </c>
      <c r="B20" s="13" t="s">
        <v>9</v>
      </c>
      <c r="C20" s="1">
        <v>2</v>
      </c>
      <c r="D20" s="1">
        <v>2</v>
      </c>
      <c r="E20" s="1">
        <v>2</v>
      </c>
      <c r="F20" s="1">
        <v>2</v>
      </c>
      <c r="G20" s="1">
        <f t="shared" si="0"/>
        <v>8</v>
      </c>
      <c r="H20" s="1">
        <v>8</v>
      </c>
      <c r="I20" s="2">
        <f>(G20-H20)</f>
        <v>0</v>
      </c>
      <c r="J20" s="3" t="s">
        <v>53</v>
      </c>
    </row>
    <row r="21" spans="1:10" ht="15" customHeight="1" x14ac:dyDescent="0.25">
      <c r="A21" s="14" t="s">
        <v>28</v>
      </c>
      <c r="B21" s="13" t="s">
        <v>29</v>
      </c>
      <c r="C21" s="1">
        <v>3</v>
      </c>
      <c r="D21" s="1">
        <v>3</v>
      </c>
      <c r="E21" s="1"/>
      <c r="F21" s="1"/>
      <c r="G21" s="1">
        <f>(C21+D21+E21+F21)</f>
        <v>6</v>
      </c>
      <c r="H21" s="31">
        <v>10</v>
      </c>
      <c r="I21" s="34">
        <f>(H21-G21-G22)</f>
        <v>0</v>
      </c>
      <c r="J21" s="3" t="s">
        <v>52</v>
      </c>
    </row>
    <row r="22" spans="1:10" ht="15" customHeight="1" x14ac:dyDescent="0.25">
      <c r="A22" s="17"/>
      <c r="B22" s="13" t="s">
        <v>30</v>
      </c>
      <c r="C22" s="1"/>
      <c r="D22" s="1"/>
      <c r="E22" s="1">
        <v>2</v>
      </c>
      <c r="F22" s="1">
        <v>2</v>
      </c>
      <c r="G22" s="1">
        <f>(C22+D22+E22+F22)</f>
        <v>4</v>
      </c>
      <c r="H22" s="33"/>
      <c r="I22" s="36"/>
      <c r="J22" s="3" t="s">
        <v>57</v>
      </c>
    </row>
    <row r="23" spans="1:10" ht="15" customHeight="1" x14ac:dyDescent="0.25">
      <c r="A23" s="12" t="s">
        <v>31</v>
      </c>
      <c r="B23" s="13" t="s">
        <v>11</v>
      </c>
      <c r="C23" s="1"/>
      <c r="D23" s="1"/>
      <c r="E23" s="1">
        <v>1</v>
      </c>
      <c r="F23" s="1">
        <v>2</v>
      </c>
      <c r="G23" s="1">
        <f>(C23+D23+E23+F23)</f>
        <v>3</v>
      </c>
      <c r="H23" s="1">
        <v>3</v>
      </c>
      <c r="I23" s="2">
        <f>(G23-H23)</f>
        <v>0</v>
      </c>
      <c r="J23" s="3" t="s">
        <v>54</v>
      </c>
    </row>
    <row r="24" spans="1:10" ht="15" customHeight="1" x14ac:dyDescent="0.25">
      <c r="A24" s="11"/>
      <c r="B24" s="4" t="s">
        <v>40</v>
      </c>
      <c r="C24" s="5">
        <f>SUM(C5:C23)</f>
        <v>28</v>
      </c>
      <c r="D24" s="5">
        <f>SUM(D5:D23)</f>
        <v>24</v>
      </c>
      <c r="E24" s="5">
        <f>SUM(E5:E23)</f>
        <v>22</v>
      </c>
      <c r="F24" s="5">
        <f>SUM(F5:F23)</f>
        <v>26</v>
      </c>
      <c r="G24" s="1">
        <f>(C24+D24+E24+F24)</f>
        <v>100</v>
      </c>
      <c r="H24" s="1">
        <f>SUM(H5:H23)</f>
        <v>92</v>
      </c>
      <c r="I24" s="1">
        <f>SUM(I5:I23)</f>
        <v>8</v>
      </c>
      <c r="J24" s="3"/>
    </row>
    <row r="25" spans="1:10" ht="15" customHeight="1" x14ac:dyDescent="0.25">
      <c r="A25" s="11"/>
      <c r="B25" s="38" t="s">
        <v>10</v>
      </c>
      <c r="C25" s="39"/>
      <c r="D25" s="39"/>
      <c r="E25" s="39"/>
      <c r="F25" s="39"/>
      <c r="G25" s="39"/>
      <c r="H25" s="39"/>
      <c r="I25" s="39"/>
      <c r="J25" s="39"/>
    </row>
    <row r="26" spans="1:10" ht="15" customHeight="1" x14ac:dyDescent="0.25">
      <c r="A26" s="14" t="s">
        <v>12</v>
      </c>
      <c r="B26" s="20" t="s">
        <v>62</v>
      </c>
      <c r="C26" s="21">
        <v>1</v>
      </c>
      <c r="D26" s="21">
        <v>1</v>
      </c>
      <c r="E26" s="21">
        <v>2</v>
      </c>
      <c r="F26" s="21">
        <v>1</v>
      </c>
      <c r="G26" s="1">
        <f>(C26+D26+E26+F26)</f>
        <v>5</v>
      </c>
      <c r="H26" s="31">
        <v>4</v>
      </c>
      <c r="I26" s="34">
        <f>(G26+G27-H26)</f>
        <v>6</v>
      </c>
      <c r="J26" s="3" t="s">
        <v>64</v>
      </c>
    </row>
    <row r="27" spans="1:10" ht="15" customHeight="1" x14ac:dyDescent="0.25">
      <c r="A27" s="17"/>
      <c r="B27" s="20" t="s">
        <v>63</v>
      </c>
      <c r="C27" s="21">
        <v>1</v>
      </c>
      <c r="D27" s="21">
        <v>1</v>
      </c>
      <c r="E27" s="21">
        <v>2</v>
      </c>
      <c r="F27" s="21">
        <v>1</v>
      </c>
      <c r="G27" s="1">
        <f>(C27+D27+E27+F27)</f>
        <v>5</v>
      </c>
      <c r="H27" s="33"/>
      <c r="I27" s="36"/>
      <c r="J27" s="3" t="s">
        <v>66</v>
      </c>
    </row>
    <row r="28" spans="1:10" ht="15" customHeight="1" x14ac:dyDescent="0.25">
      <c r="A28" s="14" t="s">
        <v>24</v>
      </c>
      <c r="B28" s="13" t="s">
        <v>13</v>
      </c>
      <c r="C28" s="1">
        <v>2</v>
      </c>
      <c r="D28" s="1">
        <v>2</v>
      </c>
      <c r="E28" s="1"/>
      <c r="F28" s="1"/>
      <c r="G28" s="1">
        <f t="shared" ref="G28:G30" si="1">(C28+D28+E28+F28)</f>
        <v>4</v>
      </c>
      <c r="H28" s="31">
        <v>12</v>
      </c>
      <c r="I28" s="34">
        <f>(G28+G29+G30-H28)</f>
        <v>0</v>
      </c>
      <c r="J28" s="3" t="s">
        <v>61</v>
      </c>
    </row>
    <row r="29" spans="1:10" ht="15" customHeight="1" x14ac:dyDescent="0.25">
      <c r="A29" s="16"/>
      <c r="B29" s="13" t="s">
        <v>14</v>
      </c>
      <c r="C29" s="1"/>
      <c r="D29" s="1">
        <v>2</v>
      </c>
      <c r="E29" s="1">
        <v>2</v>
      </c>
      <c r="F29" s="1"/>
      <c r="G29" s="1">
        <f t="shared" si="1"/>
        <v>4</v>
      </c>
      <c r="H29" s="32"/>
      <c r="I29" s="35"/>
      <c r="J29" s="3" t="s">
        <v>51</v>
      </c>
    </row>
    <row r="30" spans="1:10" ht="15" customHeight="1" x14ac:dyDescent="0.25">
      <c r="A30" s="17"/>
      <c r="B30" s="22" t="s">
        <v>15</v>
      </c>
      <c r="C30" s="15"/>
      <c r="D30" s="15"/>
      <c r="E30" s="15">
        <v>2</v>
      </c>
      <c r="F30" s="15">
        <v>2</v>
      </c>
      <c r="G30" s="15">
        <f t="shared" si="1"/>
        <v>4</v>
      </c>
      <c r="H30" s="33"/>
      <c r="I30" s="36"/>
      <c r="J30" s="3" t="s">
        <v>67</v>
      </c>
    </row>
    <row r="31" spans="1:10" ht="15" customHeight="1" x14ac:dyDescent="0.25">
      <c r="A31" s="14" t="s">
        <v>65</v>
      </c>
      <c r="B31" s="3" t="s">
        <v>16</v>
      </c>
      <c r="C31" s="23"/>
      <c r="D31" s="23">
        <v>2</v>
      </c>
      <c r="E31" s="23"/>
      <c r="F31" s="23"/>
      <c r="G31" s="23">
        <f t="shared" ref="G31:G33" si="2">(C31+D31+E31+F31)</f>
        <v>2</v>
      </c>
      <c r="H31" s="43">
        <v>20</v>
      </c>
      <c r="I31" s="34" t="e">
        <f>(G31+#REF!+G32+G33-H31)</f>
        <v>#REF!</v>
      </c>
      <c r="J31" s="3" t="s">
        <v>59</v>
      </c>
    </row>
    <row r="32" spans="1:10" ht="15" customHeight="1" x14ac:dyDescent="0.25">
      <c r="A32" s="16"/>
      <c r="B32" s="24" t="s">
        <v>69</v>
      </c>
      <c r="C32" s="21"/>
      <c r="D32" s="21"/>
      <c r="E32" s="21">
        <v>2</v>
      </c>
      <c r="F32" s="21">
        <v>2</v>
      </c>
      <c r="G32" s="23">
        <f t="shared" si="2"/>
        <v>4</v>
      </c>
      <c r="H32" s="37"/>
      <c r="I32" s="35"/>
      <c r="J32" s="3" t="s">
        <v>60</v>
      </c>
    </row>
    <row r="33" spans="1:10" ht="15" customHeight="1" x14ac:dyDescent="0.25">
      <c r="A33" s="17"/>
      <c r="B33" s="24" t="s">
        <v>56</v>
      </c>
      <c r="C33" s="21"/>
      <c r="D33" s="21"/>
      <c r="E33" s="21">
        <v>2</v>
      </c>
      <c r="F33" s="21">
        <v>2</v>
      </c>
      <c r="G33" s="23">
        <f t="shared" si="2"/>
        <v>4</v>
      </c>
      <c r="H33" s="37"/>
      <c r="I33" s="35"/>
      <c r="J33" s="3" t="s">
        <v>57</v>
      </c>
    </row>
    <row r="34" spans="1:10" ht="15" customHeight="1" x14ac:dyDescent="0.25">
      <c r="B34" s="25" t="s">
        <v>40</v>
      </c>
      <c r="C34" s="26">
        <f>SUM(C26:C33)</f>
        <v>4</v>
      </c>
      <c r="D34" s="26">
        <f>SUM(D26:D33)</f>
        <v>8</v>
      </c>
      <c r="E34" s="26">
        <f>SUM(E26:E33)</f>
        <v>12</v>
      </c>
      <c r="F34" s="26">
        <f>SUM(F26:F33)</f>
        <v>8</v>
      </c>
      <c r="G34" s="26">
        <f>SUM(G26:G33)</f>
        <v>32</v>
      </c>
    </row>
    <row r="35" spans="1:10" ht="15" customHeight="1" x14ac:dyDescent="0.25">
      <c r="B35" s="27" t="s">
        <v>39</v>
      </c>
      <c r="C35" s="28">
        <f>(C24+C34)</f>
        <v>32</v>
      </c>
      <c r="D35" s="28">
        <f>(D24+D34)</f>
        <v>32</v>
      </c>
      <c r="E35" s="28">
        <f>(E24+E34)</f>
        <v>34</v>
      </c>
      <c r="F35" s="28">
        <f>(F24+F34)</f>
        <v>34</v>
      </c>
      <c r="G35" s="28">
        <f>(C35+D35+E35+F35)</f>
        <v>132</v>
      </c>
    </row>
    <row r="36" spans="1:10" ht="15" customHeight="1" x14ac:dyDescent="0.25">
      <c r="G36" s="9"/>
    </row>
  </sheetData>
  <mergeCells count="18">
    <mergeCell ref="H26:H27"/>
    <mergeCell ref="I26:I27"/>
    <mergeCell ref="H31:H33"/>
    <mergeCell ref="I31:I33"/>
    <mergeCell ref="A1:J1"/>
    <mergeCell ref="H6:H8"/>
    <mergeCell ref="I6:I8"/>
    <mergeCell ref="H28:H30"/>
    <mergeCell ref="I28:I30"/>
    <mergeCell ref="H13:H16"/>
    <mergeCell ref="I13:I16"/>
    <mergeCell ref="H21:H22"/>
    <mergeCell ref="I21:I22"/>
    <mergeCell ref="H9:H12"/>
    <mergeCell ref="B2:J2"/>
    <mergeCell ref="B4:J4"/>
    <mergeCell ref="B25:J25"/>
    <mergeCell ref="I9:I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Zam 1</vt:lpstr>
      <vt:lpstr>zam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Valouch</dc:creator>
  <cp:lastModifiedBy>Valouch Vladimír</cp:lastModifiedBy>
  <dcterms:created xsi:type="dcterms:W3CDTF">2023-10-27T05:49:57Z</dcterms:created>
  <dcterms:modified xsi:type="dcterms:W3CDTF">2023-11-03T11:33:25Z</dcterms:modified>
</cp:coreProperties>
</file>